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32"/>
  <c r="E30"/>
  <c r="E28"/>
  <c r="D28"/>
  <c r="C28"/>
  <c r="E22"/>
  <c r="D22"/>
  <c r="C22"/>
  <c r="E19"/>
  <c r="D19"/>
  <c r="C19"/>
  <c r="E15"/>
  <c r="D15"/>
  <c r="D13" s="1"/>
  <c r="D12" s="1"/>
  <c r="C15"/>
  <c r="D14"/>
  <c r="F13"/>
  <c r="E13"/>
  <c r="E12" s="1"/>
  <c r="C13"/>
  <c r="C12" s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<sst xmlns="http://schemas.openxmlformats.org/spreadsheetml/2006/main" count="56" uniqueCount="33">
  <si>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</si>
  <si>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"1" января 2021г.</t>
  </si>
  <si>
    <t>КГУ "Раздольная основная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</si>
  <si>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</si>
  <si>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</si>
  <si>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</si>
  <si>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</si>
  <si>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</si>
  <si>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в.т.ч. 4кв.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</si>
  <si>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</si>
  <si>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</si>
  <si>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</si>
  <si>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</si>
  <si>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</si>
  <si>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</si>
  <si>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</si>
  <si>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    41890 /28344</t>
  </si>
  <si>
    <t>в том числе:</t>
  </si>
  <si>
    <t>3. Фонд заработной платы          28900 / 21444,5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</si>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</sst>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3" xfId="0" applyFont="1" applyBorder="1"/>
    <xf numFmtId="0" fontId="4" fillId="0" borderId="3" xfId="0" applyFont="1" applyFill="1" applyBorder="1"/>
    <xf numFmtId="0" fontId="3" fillId="4" borderId="3" xfId="0" applyFont="1" applyFill="1" applyBorder="1"/>
    <xf numFmtId="164" fontId="3" fillId="4" borderId="3" xfId="0" applyNumberFormat="1" applyFont="1" applyFill="1" applyBorder="1" applyAlignment="1">
      <alignment horizontal="center"/>
    </xf>
    <xf numFmtId="0" fontId="6" fillId="4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3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H5" sqref="H5"/>
    </sheetView>
  </sheetViews>
  <sheetFormatPr defaultRowHeight="15"/>
  <cols>
    <col min="1" max="1" width="64.42578125" customWidth="1"/>
    <col min="3" max="3" width="19.7109375" customWidth="1"/>
    <col min="4" max="4" width="17.7109375" customWidth="1"/>
    <col min="5" max="5" width="13.42578125" customWidth="1"/>
    <col min="6" max="6" width="22.85546875" customWidth="1"/>
  </cols>
  <sheetData>
    <row r="1" spans="1:6" ht="20.25">
      <c r="A1" s="1" t="s">
        <v>0</v>
      </c>
      <c r="B1" s="1"/>
      <c r="C1" s="1"/>
      <c r="D1" s="1"/>
      <c r="E1" s="1"/>
      <c r="F1" s="2"/>
    </row>
    <row r="2" spans="1:6" ht="20.25">
      <c r="A2" s="1" t="s">
        <v>1</v>
      </c>
      <c r="B2" s="1"/>
      <c r="C2" s="1"/>
      <c r="D2" s="1"/>
      <c r="E2" s="1"/>
      <c r="F2" s="2"/>
    </row>
    <row r="3" spans="1:6" ht="20.25">
      <c r="A3" s="3"/>
      <c r="B3" s="4"/>
      <c r="C3" s="5"/>
      <c r="D3" s="5"/>
      <c r="E3" s="5"/>
      <c r="F3" s="5"/>
    </row>
    <row r="4" spans="1:6" ht="20.25">
      <c r="A4" s="6" t="s">
        <v>2</v>
      </c>
      <c r="B4" s="6"/>
      <c r="C4" s="6"/>
      <c r="D4" s="6"/>
      <c r="E4" s="6"/>
      <c r="F4" s="7"/>
    </row>
    <row r="5" spans="1:6">
      <c r="A5" s="8" t="s">
        <v>3</v>
      </c>
      <c r="B5" s="8"/>
      <c r="C5" s="8"/>
      <c r="D5" s="8"/>
      <c r="E5" s="8"/>
      <c r="F5" s="9"/>
    </row>
    <row r="6" spans="1:6" ht="20.25">
      <c r="A6" s="10"/>
      <c r="B6" s="4"/>
      <c r="C6" s="5"/>
      <c r="D6" s="5"/>
      <c r="E6" s="5"/>
      <c r="F6" s="5"/>
    </row>
    <row r="7" spans="1:6" ht="20.25">
      <c r="A7" s="11" t="s">
        <v>4</v>
      </c>
      <c r="B7" s="4"/>
      <c r="C7" s="5"/>
      <c r="D7" s="5"/>
      <c r="E7" s="5"/>
      <c r="F7" s="5"/>
    </row>
    <row r="8" spans="1:6" ht="20.25">
      <c r="A8" s="3"/>
      <c r="B8" s="4"/>
      <c r="C8" s="5"/>
      <c r="D8" s="5"/>
      <c r="E8" s="5"/>
      <c r="F8" s="5"/>
    </row>
    <row r="9" spans="1:6" ht="20.25">
      <c r="A9" s="12" t="s">
        <v>5</v>
      </c>
      <c r="B9" s="13" t="s">
        <v>6</v>
      </c>
      <c r="C9" s="14" t="s">
        <v>7</v>
      </c>
      <c r="D9" s="14"/>
      <c r="E9" s="14"/>
      <c r="F9" s="15" t="s">
        <v>8</v>
      </c>
    </row>
    <row r="10" spans="1:6" ht="81">
      <c r="A10" s="12"/>
      <c r="B10" s="13"/>
      <c r="C10" s="16" t="s">
        <v>9</v>
      </c>
      <c r="D10" s="16" t="s">
        <v>10</v>
      </c>
      <c r="E10" s="17" t="s">
        <v>11</v>
      </c>
      <c r="F10" s="17"/>
    </row>
    <row r="11" spans="1:6" ht="20.25">
      <c r="A11" s="18" t="s">
        <v>12</v>
      </c>
      <c r="B11" s="19" t="s">
        <v>13</v>
      </c>
      <c r="C11" s="20">
        <v>18</v>
      </c>
      <c r="D11" s="20">
        <v>18</v>
      </c>
      <c r="E11" s="20">
        <v>18</v>
      </c>
      <c r="F11" s="20"/>
    </row>
    <row r="12" spans="1:6" ht="25.5">
      <c r="A12" s="21" t="s">
        <v>14</v>
      </c>
      <c r="B12" s="19" t="s">
        <v>15</v>
      </c>
      <c r="C12" s="22">
        <f>(C13-C32)/C11</f>
        <v>2266.1111111111113</v>
      </c>
      <c r="D12" s="23">
        <f t="shared" ref="D12:E12" si="0">(D13-D32)/D11</f>
        <v>1517.1944444444443</v>
      </c>
      <c r="E12" s="23">
        <f t="shared" si="0"/>
        <v>1618.25</v>
      </c>
      <c r="F12" s="23"/>
    </row>
    <row r="13" spans="1:6" ht="25.5">
      <c r="A13" s="18" t="s">
        <v>16</v>
      </c>
      <c r="B13" s="19" t="s">
        <v>15</v>
      </c>
      <c r="C13" s="24">
        <f>C15+C29+C30+C31+C32+C33</f>
        <v>41890</v>
      </c>
      <c r="D13" s="24">
        <f>D15+D29+D30+D31+D32+D33</f>
        <v>28345.5</v>
      </c>
      <c r="E13" s="25">
        <f>E15+E29+E30+E31+E32+E33</f>
        <v>31221.8</v>
      </c>
      <c r="F13" s="24">
        <f>F15+F29</f>
        <v>8522.2999999999993</v>
      </c>
    </row>
    <row r="14" spans="1:6" ht="20.25">
      <c r="A14" s="26" t="s">
        <v>17</v>
      </c>
      <c r="B14" s="27"/>
      <c r="C14" s="23"/>
      <c r="D14" s="23">
        <f t="shared" ref="D14" si="1">C14</f>
        <v>0</v>
      </c>
      <c r="E14" s="23"/>
      <c r="F14" s="23"/>
    </row>
    <row r="15" spans="1:6" ht="25.5">
      <c r="A15" s="18" t="s">
        <v>18</v>
      </c>
      <c r="B15" s="19" t="s">
        <v>15</v>
      </c>
      <c r="C15" s="24">
        <f>C17+C20+C23+C26</f>
        <v>28900</v>
      </c>
      <c r="D15" s="24">
        <f t="shared" ref="D15:E15" si="2">D17+D20+D23+D26</f>
        <v>21445</v>
      </c>
      <c r="E15" s="24">
        <f t="shared" si="2"/>
        <v>21444.5</v>
      </c>
      <c r="F15" s="24">
        <v>7713.3</v>
      </c>
    </row>
    <row r="16" spans="1:6" ht="20.25">
      <c r="A16" s="26" t="s">
        <v>19</v>
      </c>
      <c r="B16" s="27"/>
      <c r="C16" s="22"/>
      <c r="D16" s="22"/>
      <c r="E16" s="22"/>
      <c r="F16" s="22"/>
    </row>
    <row r="17" spans="1:6" ht="25.5">
      <c r="A17" s="28" t="s">
        <v>20</v>
      </c>
      <c r="B17" s="19" t="s">
        <v>15</v>
      </c>
      <c r="C17" s="29">
        <v>3300</v>
      </c>
      <c r="D17" s="29">
        <v>2513</v>
      </c>
      <c r="E17" s="29">
        <v>2512.8000000000002</v>
      </c>
      <c r="F17" s="29">
        <v>846.5</v>
      </c>
    </row>
    <row r="18" spans="1:6" ht="20.25">
      <c r="A18" s="30" t="s">
        <v>21</v>
      </c>
      <c r="B18" s="31" t="s">
        <v>22</v>
      </c>
      <c r="C18" s="29">
        <v>1</v>
      </c>
      <c r="D18" s="29">
        <v>1</v>
      </c>
      <c r="E18" s="29">
        <v>1</v>
      </c>
      <c r="F18" s="29">
        <v>1</v>
      </c>
    </row>
    <row r="19" spans="1:6" ht="20.25">
      <c r="A19" s="30" t="s">
        <v>23</v>
      </c>
      <c r="B19" s="19" t="s">
        <v>24</v>
      </c>
      <c r="C19" s="29">
        <f>C17/C18/12*1000</f>
        <v>275000</v>
      </c>
      <c r="D19" s="29">
        <f>D17*1000/9/D18</f>
        <v>279222.22222222225</v>
      </c>
      <c r="E19" s="29">
        <f>E17*1000/9/E18</f>
        <v>279200</v>
      </c>
      <c r="F19" s="29"/>
    </row>
    <row r="20" spans="1:6" ht="25.5">
      <c r="A20" s="28" t="s">
        <v>25</v>
      </c>
      <c r="B20" s="19" t="s">
        <v>15</v>
      </c>
      <c r="C20" s="29">
        <v>15900</v>
      </c>
      <c r="D20" s="29">
        <v>11123</v>
      </c>
      <c r="E20" s="29">
        <v>11122.7</v>
      </c>
      <c r="F20" s="29">
        <v>4176.7</v>
      </c>
    </row>
    <row r="21" spans="1:6" ht="20.25">
      <c r="A21" s="21" t="s">
        <v>21</v>
      </c>
      <c r="B21" s="31" t="s">
        <v>22</v>
      </c>
      <c r="C21" s="29">
        <v>6</v>
      </c>
      <c r="D21" s="29">
        <v>6</v>
      </c>
      <c r="E21" s="29">
        <v>6</v>
      </c>
      <c r="F21" s="29">
        <v>6</v>
      </c>
    </row>
    <row r="22" spans="1:6" ht="20.25">
      <c r="A22" s="21" t="s">
        <v>23</v>
      </c>
      <c r="B22" s="19" t="s">
        <v>24</v>
      </c>
      <c r="C22" s="29">
        <f>C20/C21/12*1000</f>
        <v>220833.33333333334</v>
      </c>
      <c r="D22" s="29">
        <f>D20*1000/9/D21</f>
        <v>205981.48148148149</v>
      </c>
      <c r="E22" s="29">
        <f>E20*1000/9/E21</f>
        <v>205975.92592592593</v>
      </c>
      <c r="F22" s="29"/>
    </row>
    <row r="23" spans="1:6" ht="360.75">
      <c r="A23" s="32" t="s">
        <v>26</v>
      </c>
      <c r="B23" s="19" t="s">
        <v>15</v>
      </c>
      <c r="C23" s="29">
        <v>0</v>
      </c>
      <c r="D23" s="29">
        <v>0</v>
      </c>
      <c r="E23" s="29">
        <v>0</v>
      </c>
      <c r="F23" s="29">
        <v>0</v>
      </c>
    </row>
    <row r="24" spans="1:6" ht="20.25">
      <c r="A24" s="21" t="s">
        <v>21</v>
      </c>
      <c r="B24" s="31" t="s">
        <v>22</v>
      </c>
      <c r="C24" s="29"/>
      <c r="D24" s="29"/>
      <c r="E24" s="29"/>
      <c r="F24" s="29"/>
    </row>
    <row r="25" spans="1:6" ht="20.25">
      <c r="A25" s="21" t="s">
        <v>23</v>
      </c>
      <c r="B25" s="19" t="s">
        <v>24</v>
      </c>
      <c r="C25" s="29">
        <v>0</v>
      </c>
      <c r="D25" s="29">
        <v>0</v>
      </c>
      <c r="E25" s="29">
        <v>0</v>
      </c>
      <c r="F25" s="29"/>
    </row>
    <row r="26" spans="1:6" ht="25.5">
      <c r="A26" s="33" t="s">
        <v>27</v>
      </c>
      <c r="B26" s="19" t="s">
        <v>15</v>
      </c>
      <c r="C26" s="29">
        <v>9700</v>
      </c>
      <c r="D26" s="29">
        <v>7809</v>
      </c>
      <c r="E26" s="29">
        <v>7809</v>
      </c>
      <c r="F26" s="29">
        <v>2690.1</v>
      </c>
    </row>
    <row r="27" spans="1:6" ht="20.25">
      <c r="A27" s="21" t="s">
        <v>21</v>
      </c>
      <c r="B27" s="31" t="s">
        <v>22</v>
      </c>
      <c r="C27" s="29">
        <v>12</v>
      </c>
      <c r="D27" s="29">
        <v>13</v>
      </c>
      <c r="E27" s="29">
        <v>13</v>
      </c>
      <c r="F27" s="29">
        <v>14</v>
      </c>
    </row>
    <row r="28" spans="1:6" ht="20.25">
      <c r="A28" s="21" t="s">
        <v>23</v>
      </c>
      <c r="B28" s="19" t="s">
        <v>24</v>
      </c>
      <c r="C28" s="29">
        <f>C26/C27/12*1000</f>
        <v>67361.111111111109</v>
      </c>
      <c r="D28" s="29">
        <f>D26*1000/9/D27</f>
        <v>66743.589743589735</v>
      </c>
      <c r="E28" s="29">
        <f>E26*1000/9/E27</f>
        <v>66743.589743589735</v>
      </c>
      <c r="F28" s="29"/>
    </row>
    <row r="29" spans="1:6" ht="25.5">
      <c r="A29" s="18" t="s">
        <v>28</v>
      </c>
      <c r="B29" s="19" t="s">
        <v>15</v>
      </c>
      <c r="C29" s="29">
        <v>3000</v>
      </c>
      <c r="D29" s="29">
        <v>2261.5</v>
      </c>
      <c r="E29" s="29">
        <v>2261.3000000000002</v>
      </c>
      <c r="F29" s="29">
        <v>809</v>
      </c>
    </row>
    <row r="30" spans="1:6" ht="295.5">
      <c r="A30" s="34" t="s">
        <v>29</v>
      </c>
      <c r="B30" s="19" t="s">
        <v>15</v>
      </c>
      <c r="C30" s="35">
        <v>7960</v>
      </c>
      <c r="D30" s="35">
        <v>2721</v>
      </c>
      <c r="E30" s="35">
        <f>2720.8+F30</f>
        <v>3964.7000000000003</v>
      </c>
      <c r="F30" s="35">
        <v>1243.9000000000001</v>
      </c>
    </row>
    <row r="31" spans="1:6" ht="222.75">
      <c r="A31" s="34" t="s">
        <v>30</v>
      </c>
      <c r="B31" s="19" t="s">
        <v>15</v>
      </c>
      <c r="C31" s="35">
        <v>0</v>
      </c>
      <c r="D31" s="35">
        <v>0</v>
      </c>
      <c r="E31" s="35">
        <v>0</v>
      </c>
      <c r="F31" s="35"/>
    </row>
    <row r="32" spans="1:6" ht="264">
      <c r="A32" s="34" t="s">
        <v>31</v>
      </c>
      <c r="B32" s="19" t="s">
        <v>15</v>
      </c>
      <c r="C32" s="35">
        <v>1100</v>
      </c>
      <c r="D32" s="35">
        <v>1036</v>
      </c>
      <c r="E32" s="35">
        <f>1035.9+F32</f>
        <v>2093.3000000000002</v>
      </c>
      <c r="F32" s="35">
        <v>1057.4000000000001</v>
      </c>
    </row>
    <row r="33" spans="1:6" ht="259.5">
      <c r="A33" s="34" t="s">
        <v>32</v>
      </c>
      <c r="B33" s="19" t="s">
        <v>15</v>
      </c>
      <c r="C33" s="35">
        <v>930</v>
      </c>
      <c r="D33" s="35">
        <v>882</v>
      </c>
      <c r="E33" s="35">
        <f>881.5+F33</f>
        <v>1458</v>
      </c>
      <c r="F33" s="35">
        <v>576.5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2021-03-09T10:11:28Z</dcterms:modified>
</cp:coreProperties>
</file>